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Sheet1!$A$1:$R$40</definedName>
  </definedNames>
  <calcPr calcId="145621"/>
</workbook>
</file>

<file path=xl/calcChain.xml><?xml version="1.0" encoding="utf-8"?>
<calcChain xmlns="http://schemas.openxmlformats.org/spreadsheetml/2006/main">
  <c r="N18" i="1" l="1"/>
  <c r="N17" i="1"/>
  <c r="N16" i="1"/>
  <c r="N15" i="1"/>
  <c r="N14" i="1"/>
  <c r="N13" i="1"/>
  <c r="N12" i="1"/>
  <c r="N11" i="1"/>
  <c r="N10" i="1"/>
  <c r="N9" i="1"/>
  <c r="N8" i="1"/>
  <c r="N7" i="1"/>
  <c r="M36" i="1"/>
  <c r="M35" i="1"/>
  <c r="M34" i="1"/>
  <c r="M33" i="1"/>
  <c r="M32" i="1"/>
  <c r="M31" i="1"/>
  <c r="M30" i="1"/>
  <c r="M29" i="1"/>
  <c r="M28" i="1"/>
  <c r="M27" i="1"/>
  <c r="M26" i="1"/>
  <c r="M25" i="1"/>
  <c r="N29" i="1" l="1"/>
  <c r="N32" i="1"/>
  <c r="N35" i="1"/>
  <c r="N26" i="1"/>
  <c r="O46" i="1" l="1"/>
  <c r="O45" i="1"/>
  <c r="O44" i="1"/>
  <c r="O43" i="1"/>
  <c r="O42" i="1"/>
  <c r="H46" i="1"/>
  <c r="H45" i="1"/>
  <c r="H44" i="1"/>
  <c r="H43" i="1"/>
  <c r="H42" i="1"/>
  <c r="M42" i="1"/>
  <c r="M43" i="1"/>
  <c r="M44" i="1"/>
  <c r="M45" i="1"/>
  <c r="M46" i="1"/>
  <c r="Q18" i="1"/>
  <c r="H47" i="1" l="1"/>
  <c r="O47" i="1"/>
  <c r="P42" i="1" l="1"/>
</calcChain>
</file>

<file path=xl/sharedStrings.xml><?xml version="1.0" encoding="utf-8"?>
<sst xmlns="http://schemas.openxmlformats.org/spreadsheetml/2006/main" count="151" uniqueCount="105">
  <si>
    <t>Name</t>
  </si>
  <si>
    <t>H'cp</t>
  </si>
  <si>
    <t>H'cp.</t>
  </si>
  <si>
    <t>Points</t>
  </si>
  <si>
    <t>Total</t>
  </si>
  <si>
    <t>Plyr.</t>
  </si>
  <si>
    <t>Prize Fund</t>
  </si>
  <si>
    <t>Winner</t>
  </si>
  <si>
    <t>2nd</t>
  </si>
  <si>
    <t xml:space="preserve">Winner </t>
  </si>
  <si>
    <t xml:space="preserve">2nd </t>
  </si>
  <si>
    <t>Total Prize Fund</t>
  </si>
  <si>
    <t>Notes</t>
  </si>
  <si>
    <t>Gimmes allowed at the descretion of playing partners</t>
  </si>
  <si>
    <t>DRAW &amp; RESULTS</t>
  </si>
  <si>
    <t>G1</t>
  </si>
  <si>
    <t>G2</t>
  </si>
  <si>
    <t>Generally MOHGS rules apply inc. latest Mohg handicap</t>
  </si>
  <si>
    <t>Player</t>
  </si>
  <si>
    <t>Deposit  £22.25 Paid</t>
  </si>
  <si>
    <t>Sweeps £10.00 Paid</t>
  </si>
  <si>
    <t>Robert Hallett</t>
  </si>
  <si>
    <t>Frank Beaton</t>
  </si>
  <si>
    <t>Michael Beaton</t>
  </si>
  <si>
    <t>Noel Beaton</t>
  </si>
  <si>
    <t>Chris Minto</t>
  </si>
  <si>
    <t>Andrew Minto</t>
  </si>
  <si>
    <t>David Findlay</t>
  </si>
  <si>
    <t>John Gibson</t>
  </si>
  <si>
    <t>Keith Suddaby</t>
  </si>
  <si>
    <t>Aggregate prizes open to all competitors</t>
  </si>
  <si>
    <t>Tee Times</t>
  </si>
  <si>
    <t>Handicaps adjusted after Game 1 for all sweepstakes</t>
  </si>
  <si>
    <t>Financial Statements</t>
  </si>
  <si>
    <t xml:space="preserve"> </t>
  </si>
  <si>
    <t>Due to BH</t>
  </si>
  <si>
    <t xml:space="preserve"> Due to BH</t>
  </si>
  <si>
    <t>Paid</t>
  </si>
  <si>
    <t>Rev.H'cp</t>
  </si>
  <si>
    <t>Handicap Adjustments</t>
  </si>
  <si>
    <t>Revised handicap</t>
  </si>
  <si>
    <t>as shown</t>
  </si>
  <si>
    <t xml:space="preserve">Runner(s) up </t>
  </si>
  <si>
    <t>Duffer(s) of the day</t>
  </si>
  <si>
    <t>+1</t>
  </si>
  <si>
    <t>CLOSE HOUSE 2016</t>
  </si>
  <si>
    <t>Game 1 - Monday</t>
  </si>
  <si>
    <t>Game 2 - Tuesday</t>
  </si>
  <si>
    <t>Peter Burchall</t>
  </si>
  <si>
    <t>"Bedfellows"</t>
  </si>
  <si>
    <t>2s fund 12 x £1.00</t>
  </si>
  <si>
    <t xml:space="preserve">4 B.B.B. Stableford Competition  </t>
  </si>
  <si>
    <t>The Strap and the Straggler. </t>
  </si>
  <si>
    <t>The Cardinal and Shotgun. </t>
  </si>
  <si>
    <t>Brains and Kwok. </t>
  </si>
  <si>
    <t>Crocs and the Kid. </t>
  </si>
  <si>
    <t>The Prof and the Laird. </t>
  </si>
  <si>
    <t>Winker and Bumpers. </t>
  </si>
  <si>
    <t>Monday</t>
  </si>
  <si>
    <t xml:space="preserve">Tuesday </t>
  </si>
  <si>
    <t xml:space="preserve"> £5 x 12 = £60 [see prize fund]</t>
  </si>
  <si>
    <t xml:space="preserve">Sweepstake total - £2.50 per person per day = </t>
  </si>
  <si>
    <t>carried forward to next game</t>
  </si>
  <si>
    <t>Bedfellows</t>
  </si>
  <si>
    <t xml:space="preserve">2s fund  -  £0.50 = £12.00 per day if no 2s fund </t>
  </si>
  <si>
    <t>"Crocs" Minto</t>
  </si>
  <si>
    <t>"The Kid" Minto</t>
  </si>
  <si>
    <t>"The Straggler" Beaton</t>
  </si>
  <si>
    <t>"Jocks" Hallett</t>
  </si>
  <si>
    <t>"Sub" Laurie</t>
  </si>
  <si>
    <t>"Bumpers" Chisholm</t>
  </si>
  <si>
    <t>"Prof" Young</t>
  </si>
  <si>
    <t>"The Laird" Findlay</t>
  </si>
  <si>
    <t>"Shotgun" B- Whigham</t>
  </si>
  <si>
    <t>"the Cardinal" Burchall</t>
  </si>
  <si>
    <t>"Brains" Gibson</t>
  </si>
  <si>
    <t>"Kwok" Fowler</t>
  </si>
  <si>
    <t>-1</t>
  </si>
  <si>
    <t>Team Winners</t>
  </si>
  <si>
    <t>Team</t>
  </si>
  <si>
    <t>Winker \Laurie</t>
  </si>
  <si>
    <t>Shotgun</t>
  </si>
  <si>
    <t>Jocks</t>
  </si>
  <si>
    <t>3 Man Team</t>
  </si>
  <si>
    <t>Bumpers</t>
  </si>
  <si>
    <t>Kwok</t>
  </si>
  <si>
    <t>Brains</t>
  </si>
  <si>
    <t>Crocs</t>
  </si>
  <si>
    <t>Cardinal</t>
  </si>
  <si>
    <t>Prof</t>
  </si>
  <si>
    <t>The Laird</t>
  </si>
  <si>
    <t>The Kid /Geezer</t>
  </si>
  <si>
    <t>The Straggler</t>
  </si>
  <si>
    <t>"The Kid" Minto\Geezer</t>
  </si>
  <si>
    <t>"Sub" Laurie\Winker</t>
  </si>
  <si>
    <t xml:space="preserve"> Aggregate of 2 rounds</t>
  </si>
  <si>
    <t>*</t>
  </si>
  <si>
    <t>* Maximum one prize per competitor per day</t>
  </si>
  <si>
    <t>Aggregate</t>
  </si>
  <si>
    <t>Winner(s)</t>
  </si>
  <si>
    <t>Winners</t>
  </si>
  <si>
    <t>2nds</t>
  </si>
  <si>
    <t>The Filly</t>
  </si>
  <si>
    <t>"Winker" Watson</t>
  </si>
  <si>
    <t>"The Geezer" Minnett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</si>
</sst>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£&quot;#,##0.00"/>
  </numFmts>
  <fonts count="1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name val="Calibri"/>
      <family val="2"/>
      <scheme val="minor"/>
    </font>
    <font>
      <sz val="7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47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4" fontId="1" fillId="0" borderId="0" xfId="0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vertical="center"/>
    </xf>
    <xf numFmtId="0" fontId="5" fillId="0" borderId="0" xfId="0" applyFont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Font="1" applyBorder="1" applyAlignment="1">
      <alignment horizontal="center"/>
    </xf>
    <xf numFmtId="164" fontId="0" fillId="0" borderId="1" xfId="0" applyNumberFormat="1" applyFont="1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0" xfId="0" applyFont="1" applyAlignment="1">
      <alignment horizontal="left"/>
    </xf>
    <xf numFmtId="0" fontId="0" fillId="0" borderId="1" xfId="0" applyBorder="1" applyAlignment="1">
      <alignment horizontal="center"/>
    </xf>
    <xf numFmtId="0" fontId="0" fillId="0" borderId="0" xfId="0" applyAlignment="1">
      <alignment horizontal="left"/>
    </xf>
    <xf numFmtId="0" fontId="0" fillId="0" borderId="4" xfId="0" applyFont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2" borderId="0" xfId="0" applyFill="1" applyAlignment="1">
      <alignment horizontal="center"/>
    </xf>
    <xf numFmtId="0" fontId="7" fillId="0" borderId="0" xfId="0" applyFont="1" applyFill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0" borderId="8" xfId="0" applyFont="1" applyFill="1" applyBorder="1" applyAlignment="1">
      <alignment horizontal="center"/>
    </xf>
    <xf numFmtId="0" fontId="7" fillId="0" borderId="0" xfId="0" applyFont="1" applyFill="1" applyAlignment="1">
      <alignment horizontal="center" vertical="center"/>
    </xf>
    <xf numFmtId="0" fontId="0" fillId="3" borderId="4" xfId="0" applyFont="1" applyFill="1" applyBorder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9" xfId="0" applyFont="1" applyBorder="1" applyAlignment="1">
      <alignment horizontal="center"/>
    </xf>
    <xf numFmtId="0" fontId="0" fillId="0" borderId="10" xfId="0" applyBorder="1" applyAlignment="1">
      <alignment horizontal="center"/>
    </xf>
    <xf numFmtId="164" fontId="0" fillId="0" borderId="0" xfId="0" applyNumberFormat="1" applyFont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center" vertical="center"/>
    </xf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10" fillId="0" borderId="0" xfId="0" applyFont="1" applyBorder="1"/>
    <xf numFmtId="0" fontId="7" fillId="0" borderId="0" xfId="0" applyFont="1" applyBorder="1"/>
    <xf numFmtId="0" fontId="7" fillId="7" borderId="0" xfId="0" applyFont="1" applyFill="1"/>
    <xf numFmtId="0" fontId="0" fillId="0" borderId="0" xfId="0" applyFont="1" applyFill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0" fillId="10" borderId="1" xfId="0" applyFill="1" applyBorder="1" applyAlignment="1">
      <alignment horizontal="center"/>
    </xf>
    <xf numFmtId="0" fontId="0" fillId="0" borderId="0" xfId="0" applyFont="1" applyAlignment="1">
      <alignment horizontal="left" vertical="top"/>
    </xf>
    <xf numFmtId="0" fontId="3" fillId="0" borderId="1" xfId="0" applyFont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49" fontId="7" fillId="9" borderId="0" xfId="0" applyNumberFormat="1" applyFont="1" applyFill="1" applyBorder="1" applyAlignment="1">
      <alignment horizontal="center"/>
    </xf>
    <xf numFmtId="0" fontId="11" fillId="11" borderId="0" xfId="0" applyFont="1" applyFill="1" applyAlignment="1">
      <alignment horizontal="center"/>
    </xf>
    <xf numFmtId="49" fontId="7" fillId="12" borderId="0" xfId="0" applyNumberFormat="1" applyFont="1" applyFill="1" applyBorder="1" applyAlignment="1">
      <alignment horizontal="center"/>
    </xf>
    <xf numFmtId="0" fontId="0" fillId="9" borderId="1" xfId="0" applyFont="1" applyFill="1" applyBorder="1" applyAlignment="1">
      <alignment horizontal="center"/>
    </xf>
    <xf numFmtId="0" fontId="0" fillId="11" borderId="1" xfId="0" applyFont="1" applyFill="1" applyBorder="1" applyAlignment="1">
      <alignment horizontal="center"/>
    </xf>
    <xf numFmtId="0" fontId="0" fillId="12" borderId="1" xfId="0" applyFont="1" applyFill="1" applyBorder="1" applyAlignment="1">
      <alignment horizontal="center"/>
    </xf>
    <xf numFmtId="0" fontId="0" fillId="7" borderId="1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0" fillId="0" borderId="13" xfId="0" applyFont="1" applyFill="1" applyBorder="1" applyAlignment="1">
      <alignment horizontal="center"/>
    </xf>
    <xf numFmtId="0" fontId="0" fillId="0" borderId="14" xfId="0" applyFont="1" applyFill="1" applyBorder="1" applyAlignment="1">
      <alignment horizontal="center"/>
    </xf>
    <xf numFmtId="0" fontId="0" fillId="0" borderId="15" xfId="0" applyFont="1" applyFill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16" xfId="0" applyFont="1" applyFill="1" applyBorder="1" applyAlignment="1">
      <alignment horizontal="center"/>
    </xf>
    <xf numFmtId="0" fontId="0" fillId="0" borderId="17" xfId="0" applyFont="1" applyFill="1" applyBorder="1" applyAlignment="1">
      <alignment horizontal="center"/>
    </xf>
    <xf numFmtId="0" fontId="0" fillId="0" borderId="18" xfId="0" applyFill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0" fillId="0" borderId="17" xfId="0" applyFill="1" applyBorder="1" applyAlignment="1">
      <alignment horizontal="center"/>
    </xf>
    <xf numFmtId="0" fontId="0" fillId="0" borderId="14" xfId="0" applyFont="1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0" borderId="18" xfId="0" applyFont="1" applyFill="1" applyBorder="1" applyAlignment="1">
      <alignment horizontal="center"/>
    </xf>
    <xf numFmtId="0" fontId="0" fillId="9" borderId="13" xfId="0" applyFont="1" applyFill="1" applyBorder="1" applyAlignment="1">
      <alignment horizontal="center"/>
    </xf>
    <xf numFmtId="0" fontId="0" fillId="11" borderId="13" xfId="0" applyFont="1" applyFill="1" applyBorder="1" applyAlignment="1">
      <alignment horizontal="center"/>
    </xf>
    <xf numFmtId="0" fontId="0" fillId="0" borderId="1" xfId="0" applyFill="1" applyBorder="1" applyAlignment="1"/>
    <xf numFmtId="0" fontId="0" fillId="0" borderId="12" xfId="0" applyFont="1" applyBorder="1" applyAlignment="1">
      <alignment horizontal="center"/>
    </xf>
    <xf numFmtId="0" fontId="0" fillId="0" borderId="24" xfId="0" applyFont="1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25" xfId="0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6" xfId="0" applyFont="1" applyBorder="1" applyAlignment="1">
      <alignment horizontal="center"/>
    </xf>
    <xf numFmtId="0" fontId="0" fillId="0" borderId="27" xfId="0" applyFont="1" applyBorder="1" applyAlignment="1">
      <alignment horizontal="center"/>
    </xf>
    <xf numFmtId="0" fontId="0" fillId="0" borderId="28" xfId="0" applyFont="1" applyBorder="1" applyAlignment="1">
      <alignment horizontal="center"/>
    </xf>
    <xf numFmtId="0" fontId="0" fillId="0" borderId="31" xfId="0" applyFont="1" applyBorder="1" applyAlignment="1">
      <alignment horizontal="center"/>
    </xf>
    <xf numFmtId="0" fontId="0" fillId="0" borderId="24" xfId="0" applyFont="1" applyBorder="1" applyAlignment="1">
      <alignment horizontal="center"/>
    </xf>
    <xf numFmtId="0" fontId="0" fillId="0" borderId="32" xfId="0" applyFont="1" applyBorder="1" applyAlignment="1">
      <alignment horizontal="center"/>
    </xf>
    <xf numFmtId="0" fontId="0" fillId="0" borderId="25" xfId="0" applyFont="1" applyBorder="1" applyAlignment="1">
      <alignment horizontal="center"/>
    </xf>
    <xf numFmtId="0" fontId="0" fillId="0" borderId="21" xfId="0" applyFont="1" applyBorder="1" applyAlignment="1">
      <alignment horizontal="center"/>
    </xf>
    <xf numFmtId="0" fontId="0" fillId="0" borderId="9" xfId="0" applyFont="1" applyBorder="1" applyAlignment="1">
      <alignment horizontal="center"/>
    </xf>
    <xf numFmtId="0" fontId="0" fillId="0" borderId="22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4" xfId="0" applyFont="1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3" fillId="2" borderId="29" xfId="0" applyFont="1" applyFill="1" applyBorder="1" applyAlignment="1">
      <alignment horizontal="center"/>
    </xf>
    <xf numFmtId="0" fontId="3" fillId="2" borderId="30" xfId="0" applyFont="1" applyFill="1" applyBorder="1" applyAlignment="1">
      <alignment horizontal="center"/>
    </xf>
    <xf numFmtId="0" fontId="3" fillId="2" borderId="20" xfId="0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0" fontId="0" fillId="0" borderId="7" xfId="0" applyFont="1" applyFill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7" fillId="3" borderId="5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/>
    </xf>
    <xf numFmtId="0" fontId="3" fillId="2" borderId="23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0" fillId="0" borderId="21" xfId="0" applyFill="1" applyBorder="1" applyAlignment="1">
      <alignment horizontal="center"/>
    </xf>
    <xf numFmtId="0" fontId="0" fillId="0" borderId="22" xfId="0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0" fillId="0" borderId="20" xfId="0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49"/>
  <sheetViews>
    <sheetView tabSelected="1" zoomScale="90" zoomScaleNormal="90" workbookViewId="0">
      <selection activeCell="K40" sqref="K40"/>
    </sheetView>
  </sheetViews>
  <sheetFormatPr defaultColWidth="8.81640625" defaultRowHeight="14.5" x14ac:dyDescent="0.35"/>
  <cols>
    <col min="1" max="1" width="7.7265625" style="33" customWidth="1"/>
    <col min="2" max="2" width="5.7265625" style="1" customWidth="1"/>
    <col min="3" max="3" width="22.7265625" style="1" customWidth="1"/>
    <col min="4" max="5" width="6.7265625" style="1" customWidth="1"/>
    <col min="6" max="6" width="6.7265625" style="2" customWidth="1"/>
    <col min="7" max="7" width="4.7265625" style="6" customWidth="1"/>
    <col min="8" max="8" width="5.7265625" style="1" customWidth="1"/>
    <col min="9" max="9" width="12.7265625" style="1" customWidth="1"/>
    <col min="10" max="15" width="6.7265625" style="1" customWidth="1"/>
    <col min="16" max="16" width="22.81640625" style="1" customWidth="1"/>
    <col min="17" max="17" width="9.54296875" style="1" customWidth="1"/>
    <col min="18" max="18" width="24.54296875" style="16" customWidth="1"/>
    <col min="19" max="19" width="8.81640625" style="1"/>
    <col min="20" max="20" width="5.7265625" style="1" customWidth="1"/>
    <col min="21" max="21" width="20.7265625" style="1" customWidth="1"/>
    <col min="22" max="16384" width="8.81640625" style="1"/>
  </cols>
  <sheetData>
    <row r="1" spans="1:23" s="8" customFormat="1" ht="18.5" x14ac:dyDescent="0.45">
      <c r="A1" s="33"/>
      <c r="C1" s="9" t="s">
        <v>45</v>
      </c>
      <c r="D1" s="10" t="s">
        <v>14</v>
      </c>
      <c r="E1" s="9"/>
      <c r="F1" s="11"/>
      <c r="G1" s="12"/>
      <c r="R1" s="16"/>
      <c r="T1" s="13"/>
    </row>
    <row r="2" spans="1:23" ht="15" thickBot="1" x14ac:dyDescent="0.4">
      <c r="B2" s="3"/>
      <c r="C2" s="3"/>
      <c r="D2" s="3"/>
      <c r="E2" s="3"/>
      <c r="F2" s="5"/>
      <c r="H2" s="3"/>
      <c r="I2" s="3"/>
      <c r="J2" s="3"/>
      <c r="K2" s="3"/>
      <c r="L2" s="3"/>
      <c r="M2" s="3"/>
      <c r="N2" s="3"/>
      <c r="O2" s="3"/>
      <c r="R2" s="1" t="s">
        <v>63</v>
      </c>
      <c r="T2" s="4"/>
      <c r="V2" s="24"/>
    </row>
    <row r="3" spans="1:23" s="16" customFormat="1" x14ac:dyDescent="0.35">
      <c r="A3" s="34" t="s">
        <v>31</v>
      </c>
      <c r="B3" s="25"/>
      <c r="C3" s="27" t="s">
        <v>46</v>
      </c>
      <c r="D3" s="14"/>
      <c r="E3" s="14"/>
      <c r="F3" s="14"/>
      <c r="G3" s="15"/>
      <c r="H3" s="121" t="s">
        <v>95</v>
      </c>
      <c r="I3" s="122"/>
      <c r="J3" s="122"/>
      <c r="K3" s="122"/>
      <c r="L3" s="122"/>
      <c r="M3" s="123"/>
      <c r="N3" s="109"/>
      <c r="O3" s="18"/>
      <c r="P3" s="68" t="s">
        <v>6</v>
      </c>
      <c r="Q3" s="19"/>
      <c r="R3" s="67" t="s">
        <v>52</v>
      </c>
      <c r="S3" s="18"/>
      <c r="U3" s="42"/>
      <c r="V3" s="42"/>
      <c r="W3" s="42"/>
    </row>
    <row r="4" spans="1:23" s="16" customFormat="1" x14ac:dyDescent="0.35">
      <c r="A4" s="35" t="s">
        <v>34</v>
      </c>
      <c r="B4" s="25"/>
      <c r="C4" s="23" t="s">
        <v>49</v>
      </c>
      <c r="D4" s="14"/>
      <c r="E4" s="14"/>
      <c r="F4" s="14"/>
      <c r="G4" s="15"/>
      <c r="H4" s="110"/>
      <c r="I4" s="61"/>
      <c r="J4" s="62"/>
      <c r="K4" s="62"/>
      <c r="L4" s="62"/>
      <c r="M4" s="63"/>
      <c r="N4" s="111"/>
      <c r="O4" s="18"/>
      <c r="P4" s="69" t="s">
        <v>58</v>
      </c>
      <c r="Q4" s="19"/>
      <c r="R4" s="67" t="s">
        <v>53</v>
      </c>
      <c r="S4" s="18"/>
    </row>
    <row r="5" spans="1:23" s="16" customFormat="1" ht="15" thickBot="1" x14ac:dyDescent="0.4">
      <c r="A5" s="35" t="s">
        <v>34</v>
      </c>
      <c r="B5" s="25" t="s">
        <v>5</v>
      </c>
      <c r="C5" s="14" t="s">
        <v>0</v>
      </c>
      <c r="D5" s="14" t="s">
        <v>1</v>
      </c>
      <c r="E5" s="14" t="s">
        <v>3</v>
      </c>
      <c r="F5" s="49" t="s">
        <v>38</v>
      </c>
      <c r="G5" s="15"/>
      <c r="H5" s="112" t="s">
        <v>5</v>
      </c>
      <c r="I5" s="113" t="s">
        <v>0</v>
      </c>
      <c r="J5" s="114"/>
      <c r="K5" s="115"/>
      <c r="L5" s="104" t="s">
        <v>15</v>
      </c>
      <c r="M5" s="104" t="s">
        <v>16</v>
      </c>
      <c r="N5" s="116" t="s">
        <v>4</v>
      </c>
      <c r="O5" s="18"/>
      <c r="P5" s="70" t="s">
        <v>7</v>
      </c>
      <c r="Q5" s="19">
        <v>10</v>
      </c>
      <c r="R5" s="67" t="s">
        <v>54</v>
      </c>
      <c r="S5" s="18"/>
    </row>
    <row r="6" spans="1:23" s="16" customFormat="1" x14ac:dyDescent="0.35">
      <c r="A6" s="35"/>
      <c r="B6" s="25"/>
      <c r="C6" s="14"/>
      <c r="D6" s="14"/>
      <c r="E6" s="14"/>
      <c r="F6" s="14"/>
      <c r="G6" s="15"/>
      <c r="H6" s="86"/>
      <c r="I6" s="106"/>
      <c r="J6" s="107"/>
      <c r="K6" s="108"/>
      <c r="L6" s="86"/>
      <c r="M6" s="86"/>
      <c r="N6" s="86"/>
      <c r="O6" s="18"/>
      <c r="P6" s="70" t="s">
        <v>8</v>
      </c>
      <c r="Q6" s="19">
        <v>4</v>
      </c>
      <c r="R6" s="67" t="s">
        <v>55</v>
      </c>
      <c r="S6" s="18"/>
    </row>
    <row r="7" spans="1:23" s="16" customFormat="1" x14ac:dyDescent="0.35">
      <c r="A7" s="133"/>
      <c r="B7" s="37">
        <v>1</v>
      </c>
      <c r="C7" s="46" t="s">
        <v>65</v>
      </c>
      <c r="D7" s="26">
        <v>14</v>
      </c>
      <c r="E7" s="26">
        <v>35</v>
      </c>
      <c r="F7" s="26"/>
      <c r="G7" s="20"/>
      <c r="H7" s="14">
        <v>1</v>
      </c>
      <c r="I7" s="127" t="s">
        <v>65</v>
      </c>
      <c r="J7" s="128"/>
      <c r="K7" s="129"/>
      <c r="L7" s="21">
        <v>35</v>
      </c>
      <c r="M7" s="21">
        <v>32</v>
      </c>
      <c r="N7" s="75">
        <f>M7+L7</f>
        <v>67</v>
      </c>
      <c r="O7" s="15"/>
      <c r="P7" s="69" t="s">
        <v>59</v>
      </c>
      <c r="Q7" s="19"/>
      <c r="R7" s="67" t="s">
        <v>56</v>
      </c>
      <c r="S7" s="18"/>
    </row>
    <row r="8" spans="1:23" s="16" customFormat="1" x14ac:dyDescent="0.35">
      <c r="A8" s="134"/>
      <c r="B8" s="37">
        <v>2</v>
      </c>
      <c r="C8" s="46" t="s">
        <v>66</v>
      </c>
      <c r="D8" s="26">
        <v>7</v>
      </c>
      <c r="E8" s="26">
        <v>35</v>
      </c>
      <c r="F8" s="26"/>
      <c r="G8" s="15"/>
      <c r="H8" s="23" t="s">
        <v>34</v>
      </c>
      <c r="I8" s="127" t="s">
        <v>93</v>
      </c>
      <c r="J8" s="128"/>
      <c r="K8" s="129"/>
      <c r="L8" s="21">
        <v>35</v>
      </c>
      <c r="M8" s="21">
        <v>29</v>
      </c>
      <c r="N8" s="21">
        <f t="shared" ref="N8:N18" si="0">M8+L8</f>
        <v>64</v>
      </c>
      <c r="O8" s="15"/>
      <c r="P8" s="70" t="s">
        <v>9</v>
      </c>
      <c r="Q8" s="19">
        <v>10</v>
      </c>
      <c r="R8" s="67" t="s">
        <v>57</v>
      </c>
      <c r="S8" s="18"/>
    </row>
    <row r="9" spans="1:23" s="16" customFormat="1" x14ac:dyDescent="0.35">
      <c r="A9" s="134"/>
      <c r="B9" s="37">
        <v>3</v>
      </c>
      <c r="C9" s="64" t="s">
        <v>67</v>
      </c>
      <c r="D9" s="26">
        <v>13</v>
      </c>
      <c r="E9" s="76">
        <v>36</v>
      </c>
      <c r="F9" s="26"/>
      <c r="G9" s="15"/>
      <c r="H9" s="14">
        <v>2</v>
      </c>
      <c r="I9" s="124" t="s">
        <v>67</v>
      </c>
      <c r="J9" s="125"/>
      <c r="K9" s="126"/>
      <c r="L9" s="21">
        <v>36</v>
      </c>
      <c r="M9" s="21">
        <v>31</v>
      </c>
      <c r="N9" s="75">
        <f t="shared" si="0"/>
        <v>67</v>
      </c>
      <c r="O9" s="15"/>
      <c r="P9" s="70" t="s">
        <v>10</v>
      </c>
      <c r="Q9" s="19">
        <v>4</v>
      </c>
      <c r="S9" s="18"/>
    </row>
    <row r="10" spans="1:23" s="16" customFormat="1" x14ac:dyDescent="0.35">
      <c r="A10" s="135"/>
      <c r="B10" s="37">
        <v>4</v>
      </c>
      <c r="C10" s="64" t="s">
        <v>68</v>
      </c>
      <c r="D10" s="26">
        <v>17</v>
      </c>
      <c r="E10" s="76">
        <v>36</v>
      </c>
      <c r="F10" s="26"/>
      <c r="G10" s="44"/>
      <c r="H10" s="23" t="s">
        <v>34</v>
      </c>
      <c r="I10" s="124" t="s">
        <v>68</v>
      </c>
      <c r="J10" s="125"/>
      <c r="K10" s="126"/>
      <c r="L10" s="21">
        <v>36</v>
      </c>
      <c r="M10" s="21">
        <v>27</v>
      </c>
      <c r="N10" s="21">
        <f t="shared" si="0"/>
        <v>63</v>
      </c>
      <c r="O10" s="44"/>
      <c r="P10" s="69" t="s">
        <v>98</v>
      </c>
      <c r="Q10" s="19"/>
      <c r="S10" s="18"/>
    </row>
    <row r="11" spans="1:23" s="16" customFormat="1" x14ac:dyDescent="0.35">
      <c r="A11" s="35"/>
      <c r="B11" s="25"/>
      <c r="C11" s="21"/>
      <c r="D11" s="21"/>
      <c r="E11" s="21"/>
      <c r="F11" s="21"/>
      <c r="G11" s="15"/>
      <c r="H11" s="14">
        <v>3</v>
      </c>
      <c r="I11" s="127" t="s">
        <v>94</v>
      </c>
      <c r="J11" s="125"/>
      <c r="K11" s="126"/>
      <c r="L11" s="21">
        <v>38</v>
      </c>
      <c r="M11" s="21">
        <v>32</v>
      </c>
      <c r="N11" s="21">
        <f t="shared" si="0"/>
        <v>70</v>
      </c>
      <c r="O11" s="44" t="s">
        <v>96</v>
      </c>
      <c r="P11" s="71" t="s">
        <v>99</v>
      </c>
      <c r="Q11" s="19">
        <v>10</v>
      </c>
      <c r="S11" s="18"/>
    </row>
    <row r="12" spans="1:23" s="16" customFormat="1" x14ac:dyDescent="0.35">
      <c r="A12" s="133"/>
      <c r="B12" s="37">
        <v>5</v>
      </c>
      <c r="C12" s="47" t="s">
        <v>69</v>
      </c>
      <c r="D12" s="26">
        <v>14</v>
      </c>
      <c r="E12" s="75">
        <v>38</v>
      </c>
      <c r="F12" s="78">
        <v>13</v>
      </c>
      <c r="G12" s="20"/>
      <c r="H12" s="23" t="s">
        <v>34</v>
      </c>
      <c r="I12" s="124" t="s">
        <v>70</v>
      </c>
      <c r="J12" s="125"/>
      <c r="K12" s="126"/>
      <c r="L12" s="21">
        <v>38</v>
      </c>
      <c r="M12" s="21">
        <v>29</v>
      </c>
      <c r="N12" s="21">
        <f t="shared" si="0"/>
        <v>67</v>
      </c>
      <c r="O12" s="44" t="s">
        <v>96</v>
      </c>
      <c r="P12" s="70" t="s">
        <v>8</v>
      </c>
      <c r="Q12" s="19">
        <v>4</v>
      </c>
      <c r="S12" s="18"/>
    </row>
    <row r="13" spans="1:23" s="16" customFormat="1" x14ac:dyDescent="0.35">
      <c r="A13" s="134"/>
      <c r="B13" s="37">
        <v>6</v>
      </c>
      <c r="C13" s="47" t="s">
        <v>70</v>
      </c>
      <c r="D13" s="26">
        <v>17</v>
      </c>
      <c r="E13" s="75">
        <v>38</v>
      </c>
      <c r="F13" s="78">
        <v>16</v>
      </c>
      <c r="G13" s="15"/>
      <c r="H13" s="14">
        <v>4</v>
      </c>
      <c r="I13" s="124" t="s">
        <v>71</v>
      </c>
      <c r="J13" s="125"/>
      <c r="K13" s="126"/>
      <c r="L13" s="21">
        <v>36</v>
      </c>
      <c r="M13" s="21">
        <v>31</v>
      </c>
      <c r="N13" s="75">
        <f t="shared" si="0"/>
        <v>67</v>
      </c>
      <c r="O13" s="15"/>
      <c r="P13" s="69" t="s">
        <v>83</v>
      </c>
      <c r="Q13" s="19"/>
      <c r="S13" s="18"/>
    </row>
    <row r="14" spans="1:23" s="16" customFormat="1" x14ac:dyDescent="0.35">
      <c r="A14" s="134"/>
      <c r="B14" s="37">
        <v>7</v>
      </c>
      <c r="C14" s="65" t="s">
        <v>71</v>
      </c>
      <c r="D14" s="26">
        <v>24</v>
      </c>
      <c r="E14" s="76">
        <v>36</v>
      </c>
      <c r="F14" s="26"/>
      <c r="G14" s="15"/>
      <c r="H14" s="23" t="s">
        <v>34</v>
      </c>
      <c r="I14" s="124" t="s">
        <v>72</v>
      </c>
      <c r="J14" s="125"/>
      <c r="K14" s="126"/>
      <c r="L14" s="21">
        <v>36</v>
      </c>
      <c r="M14" s="21">
        <v>29</v>
      </c>
      <c r="N14" s="76">
        <f t="shared" si="0"/>
        <v>65</v>
      </c>
      <c r="O14" s="15"/>
      <c r="P14" s="71" t="s">
        <v>100</v>
      </c>
      <c r="Q14" s="19">
        <v>12</v>
      </c>
      <c r="S14" s="18"/>
    </row>
    <row r="15" spans="1:23" s="16" customFormat="1" x14ac:dyDescent="0.35">
      <c r="A15" s="135"/>
      <c r="B15" s="37">
        <v>8</v>
      </c>
      <c r="C15" s="65" t="s">
        <v>72</v>
      </c>
      <c r="D15" s="26">
        <v>13</v>
      </c>
      <c r="E15" s="76">
        <v>36</v>
      </c>
      <c r="F15" s="26"/>
      <c r="G15" s="15"/>
      <c r="H15" s="14">
        <v>5</v>
      </c>
      <c r="I15" s="124" t="s">
        <v>73</v>
      </c>
      <c r="J15" s="125"/>
      <c r="K15" s="126"/>
      <c r="L15" s="21">
        <v>31</v>
      </c>
      <c r="M15" s="21">
        <v>29</v>
      </c>
      <c r="N15" s="21">
        <f t="shared" si="0"/>
        <v>60</v>
      </c>
      <c r="O15" s="15"/>
      <c r="P15" s="71" t="s">
        <v>101</v>
      </c>
      <c r="Q15" s="19">
        <v>6</v>
      </c>
      <c r="S15" s="18"/>
    </row>
    <row r="16" spans="1:23" s="16" customFormat="1" x14ac:dyDescent="0.35">
      <c r="A16" s="35"/>
      <c r="B16" s="25"/>
      <c r="C16" s="21"/>
      <c r="D16" s="21"/>
      <c r="E16" s="21"/>
      <c r="F16" s="21"/>
      <c r="G16" s="15"/>
      <c r="H16" s="23" t="s">
        <v>34</v>
      </c>
      <c r="I16" s="124" t="s">
        <v>74</v>
      </c>
      <c r="J16" s="125"/>
      <c r="K16" s="126"/>
      <c r="L16" s="21">
        <v>31</v>
      </c>
      <c r="M16" s="21">
        <v>32</v>
      </c>
      <c r="N16" s="21">
        <f t="shared" si="0"/>
        <v>63</v>
      </c>
      <c r="O16" s="15"/>
      <c r="P16" s="71"/>
      <c r="Q16" s="19"/>
      <c r="S16" s="18"/>
    </row>
    <row r="17" spans="1:21" s="16" customFormat="1" x14ac:dyDescent="0.35">
      <c r="A17" s="133"/>
      <c r="B17" s="37">
        <v>9</v>
      </c>
      <c r="C17" s="48" t="s">
        <v>73</v>
      </c>
      <c r="D17" s="26">
        <v>28</v>
      </c>
      <c r="E17" s="77">
        <v>31</v>
      </c>
      <c r="F17" s="78">
        <v>29</v>
      </c>
      <c r="G17" s="20"/>
      <c r="H17" s="14">
        <v>6</v>
      </c>
      <c r="I17" s="124" t="s">
        <v>75</v>
      </c>
      <c r="J17" s="125"/>
      <c r="K17" s="126"/>
      <c r="L17" s="21">
        <v>33</v>
      </c>
      <c r="M17" s="21">
        <v>27</v>
      </c>
      <c r="N17" s="21">
        <f t="shared" si="0"/>
        <v>60</v>
      </c>
      <c r="O17" s="44"/>
      <c r="P17" s="69" t="s">
        <v>50</v>
      </c>
      <c r="Q17" s="19">
        <v>12</v>
      </c>
      <c r="S17" s="18"/>
    </row>
    <row r="18" spans="1:21" s="16" customFormat="1" x14ac:dyDescent="0.35">
      <c r="A18" s="134"/>
      <c r="B18" s="37">
        <v>10</v>
      </c>
      <c r="C18" s="48" t="s">
        <v>74</v>
      </c>
      <c r="D18" s="26">
        <v>21</v>
      </c>
      <c r="E18" s="77">
        <v>31</v>
      </c>
      <c r="F18" s="78">
        <v>22</v>
      </c>
      <c r="G18" s="44"/>
      <c r="H18" s="23" t="s">
        <v>34</v>
      </c>
      <c r="I18" s="124" t="s">
        <v>76</v>
      </c>
      <c r="J18" s="125"/>
      <c r="K18" s="126"/>
      <c r="L18" s="21">
        <v>33</v>
      </c>
      <c r="M18" s="21">
        <v>32</v>
      </c>
      <c r="N18" s="76">
        <f t="shared" si="0"/>
        <v>65</v>
      </c>
      <c r="O18" s="15"/>
      <c r="P18" s="70" t="s">
        <v>11</v>
      </c>
      <c r="Q18" s="19">
        <f>SUM(Q5:Q17)</f>
        <v>72</v>
      </c>
      <c r="S18" s="18"/>
    </row>
    <row r="19" spans="1:21" s="16" customFormat="1" x14ac:dyDescent="0.35">
      <c r="A19" s="134"/>
      <c r="B19" s="37">
        <v>11</v>
      </c>
      <c r="C19" s="66" t="s">
        <v>75</v>
      </c>
      <c r="D19" s="26">
        <v>29</v>
      </c>
      <c r="E19" s="21">
        <v>33</v>
      </c>
      <c r="F19" s="26"/>
      <c r="G19" s="44"/>
      <c r="H19" s="23" t="s">
        <v>34</v>
      </c>
      <c r="I19" s="124"/>
      <c r="J19" s="125"/>
      <c r="K19" s="126"/>
      <c r="L19" s="21"/>
      <c r="M19" s="21"/>
      <c r="N19" s="21"/>
      <c r="O19" s="15"/>
      <c r="S19" s="18"/>
    </row>
    <row r="20" spans="1:21" s="16" customFormat="1" x14ac:dyDescent="0.35">
      <c r="A20" s="135"/>
      <c r="B20" s="37">
        <v>12</v>
      </c>
      <c r="C20" s="66" t="s">
        <v>76</v>
      </c>
      <c r="D20" s="26">
        <v>20</v>
      </c>
      <c r="E20" s="21">
        <v>33</v>
      </c>
      <c r="F20" s="26"/>
      <c r="G20" s="44"/>
      <c r="H20" s="23" t="s">
        <v>34</v>
      </c>
      <c r="I20" s="124"/>
      <c r="J20" s="125"/>
      <c r="K20" s="126"/>
      <c r="L20" s="21"/>
      <c r="M20" s="21"/>
      <c r="N20" s="21"/>
      <c r="O20" s="44"/>
      <c r="P20" s="17" t="s">
        <v>12</v>
      </c>
      <c r="S20" s="18"/>
    </row>
    <row r="21" spans="1:21" s="16" customFormat="1" ht="15" thickBot="1" x14ac:dyDescent="0.4">
      <c r="A21" s="35"/>
      <c r="E21" s="60"/>
      <c r="F21" s="18"/>
      <c r="G21" s="15"/>
    </row>
    <row r="22" spans="1:21" s="16" customFormat="1" x14ac:dyDescent="0.35">
      <c r="A22" s="35"/>
      <c r="B22" s="25"/>
      <c r="C22" s="27" t="s">
        <v>47</v>
      </c>
      <c r="D22" s="14"/>
      <c r="E22" s="14"/>
      <c r="F22" s="14"/>
      <c r="G22" s="15"/>
      <c r="H22" s="139" t="s">
        <v>83</v>
      </c>
      <c r="I22" s="140"/>
      <c r="J22" s="140"/>
      <c r="K22" s="140"/>
      <c r="L22" s="140"/>
      <c r="M22" s="140"/>
      <c r="N22" s="141"/>
      <c r="O22" s="79"/>
      <c r="P22" s="24" t="s">
        <v>17</v>
      </c>
      <c r="T22" s="18"/>
    </row>
    <row r="23" spans="1:21" s="16" customFormat="1" x14ac:dyDescent="0.35">
      <c r="A23" s="35"/>
      <c r="B23" s="25"/>
      <c r="C23" s="23" t="s">
        <v>102</v>
      </c>
      <c r="D23" s="14"/>
      <c r="E23" s="14"/>
      <c r="F23" s="14"/>
      <c r="G23" s="15"/>
      <c r="H23" s="101"/>
      <c r="I23" s="124"/>
      <c r="J23" s="126"/>
      <c r="K23" s="99"/>
      <c r="L23" s="99"/>
      <c r="M23" s="80"/>
      <c r="N23" s="102"/>
      <c r="O23" s="44"/>
      <c r="P23" s="24" t="s">
        <v>51</v>
      </c>
      <c r="T23" s="18"/>
    </row>
    <row r="24" spans="1:21" s="16" customFormat="1" ht="15" thickBot="1" x14ac:dyDescent="0.4">
      <c r="A24" s="35"/>
      <c r="B24" s="25" t="s">
        <v>5</v>
      </c>
      <c r="C24" s="14" t="s">
        <v>0</v>
      </c>
      <c r="D24" s="14" t="s">
        <v>2</v>
      </c>
      <c r="E24" s="14" t="s">
        <v>3</v>
      </c>
      <c r="F24" s="49" t="s">
        <v>38</v>
      </c>
      <c r="G24" s="15"/>
      <c r="H24" s="103" t="s">
        <v>79</v>
      </c>
      <c r="I24" s="117" t="s">
        <v>18</v>
      </c>
      <c r="J24" s="118"/>
      <c r="K24" s="104" t="s">
        <v>15</v>
      </c>
      <c r="L24" s="104" t="s">
        <v>16</v>
      </c>
      <c r="M24" s="90"/>
      <c r="N24" s="105" t="s">
        <v>4</v>
      </c>
      <c r="O24" s="44"/>
      <c r="P24" s="22" t="s">
        <v>13</v>
      </c>
      <c r="T24" s="18"/>
      <c r="U24" s="18"/>
    </row>
    <row r="25" spans="1:21" s="16" customFormat="1" x14ac:dyDescent="0.35">
      <c r="A25" s="35"/>
      <c r="B25" s="25"/>
      <c r="C25" s="14"/>
      <c r="D25" s="14"/>
      <c r="E25" s="14"/>
      <c r="F25" s="14"/>
      <c r="G25" s="15"/>
      <c r="H25" s="87"/>
      <c r="I25" s="119" t="s">
        <v>80</v>
      </c>
      <c r="J25" s="120"/>
      <c r="K25" s="82">
        <v>38</v>
      </c>
      <c r="L25" s="82">
        <v>32</v>
      </c>
      <c r="M25" s="82">
        <f>K25+L25</f>
        <v>70</v>
      </c>
      <c r="N25" s="100"/>
      <c r="O25" s="15"/>
      <c r="P25" s="24" t="s">
        <v>61</v>
      </c>
      <c r="T25" s="18"/>
      <c r="U25" s="18"/>
    </row>
    <row r="26" spans="1:21" s="16" customFormat="1" x14ac:dyDescent="0.35">
      <c r="A26" s="133"/>
      <c r="B26" s="37">
        <v>1</v>
      </c>
      <c r="C26" s="46" t="s">
        <v>65</v>
      </c>
      <c r="D26" s="21">
        <v>14</v>
      </c>
      <c r="E26" s="75">
        <v>32</v>
      </c>
      <c r="F26" s="78">
        <v>13</v>
      </c>
      <c r="G26" s="15"/>
      <c r="H26" s="88">
        <v>1</v>
      </c>
      <c r="I26" s="130" t="s">
        <v>81</v>
      </c>
      <c r="J26" s="130"/>
      <c r="K26" s="81">
        <v>31</v>
      </c>
      <c r="L26" s="81">
        <v>29</v>
      </c>
      <c r="M26" s="14">
        <f t="shared" ref="M26:M36" si="1">K26+L26</f>
        <v>60</v>
      </c>
      <c r="N26" s="83">
        <f>M25+M26+M27</f>
        <v>193</v>
      </c>
      <c r="O26" s="15"/>
      <c r="P26" s="24" t="s">
        <v>60</v>
      </c>
      <c r="T26" s="18"/>
      <c r="U26" s="18"/>
    </row>
    <row r="27" spans="1:21" s="16" customFormat="1" ht="15" thickBot="1" x14ac:dyDescent="0.4">
      <c r="A27" s="134"/>
      <c r="B27" s="37">
        <v>5</v>
      </c>
      <c r="C27" s="47" t="s">
        <v>103</v>
      </c>
      <c r="D27" s="21">
        <v>8</v>
      </c>
      <c r="E27" s="75">
        <v>32</v>
      </c>
      <c r="F27" s="78">
        <v>7</v>
      </c>
      <c r="G27" s="15"/>
      <c r="H27" s="89"/>
      <c r="I27" s="117" t="s">
        <v>82</v>
      </c>
      <c r="J27" s="117"/>
      <c r="K27" s="94">
        <v>36</v>
      </c>
      <c r="L27" s="94">
        <v>27</v>
      </c>
      <c r="M27" s="90">
        <f t="shared" si="1"/>
        <v>63</v>
      </c>
      <c r="N27" s="85"/>
      <c r="O27" s="15"/>
      <c r="P27" s="24" t="s">
        <v>64</v>
      </c>
      <c r="T27" s="18"/>
      <c r="U27" s="18"/>
    </row>
    <row r="28" spans="1:21" s="16" customFormat="1" x14ac:dyDescent="0.35">
      <c r="A28" s="134"/>
      <c r="B28" s="37">
        <v>11</v>
      </c>
      <c r="C28" s="66" t="s">
        <v>75</v>
      </c>
      <c r="D28" s="21">
        <v>29</v>
      </c>
      <c r="E28" s="77">
        <v>27</v>
      </c>
      <c r="F28" s="78">
        <v>30</v>
      </c>
      <c r="G28" s="15"/>
      <c r="H28" s="87"/>
      <c r="I28" s="119" t="s">
        <v>84</v>
      </c>
      <c r="J28" s="119"/>
      <c r="K28" s="91">
        <v>38</v>
      </c>
      <c r="L28" s="91">
        <v>29</v>
      </c>
      <c r="M28" s="82">
        <f t="shared" si="1"/>
        <v>67</v>
      </c>
      <c r="N28" s="92"/>
      <c r="O28" s="15"/>
      <c r="P28" s="24" t="s">
        <v>62</v>
      </c>
      <c r="T28" s="18"/>
      <c r="U28" s="18"/>
    </row>
    <row r="29" spans="1:21" s="16" customFormat="1" x14ac:dyDescent="0.35">
      <c r="A29" s="135"/>
      <c r="B29" s="37">
        <v>4</v>
      </c>
      <c r="C29" s="64" t="s">
        <v>68</v>
      </c>
      <c r="D29" s="21">
        <v>17</v>
      </c>
      <c r="E29" s="77">
        <v>27</v>
      </c>
      <c r="F29" s="78">
        <v>18</v>
      </c>
      <c r="G29" s="44"/>
      <c r="H29" s="93">
        <v>2</v>
      </c>
      <c r="I29" s="130" t="s">
        <v>85</v>
      </c>
      <c r="J29" s="130"/>
      <c r="K29" s="21">
        <v>33</v>
      </c>
      <c r="L29" s="21">
        <v>32</v>
      </c>
      <c r="M29" s="14">
        <f t="shared" si="1"/>
        <v>65</v>
      </c>
      <c r="N29" s="83">
        <f>M28+M29+M30</f>
        <v>192</v>
      </c>
      <c r="O29" s="15"/>
      <c r="P29" s="24" t="s">
        <v>97</v>
      </c>
      <c r="U29" s="18"/>
    </row>
    <row r="30" spans="1:21" s="16" customFormat="1" ht="15" thickBot="1" x14ac:dyDescent="0.4">
      <c r="A30" s="35"/>
      <c r="B30" s="25"/>
      <c r="C30" s="21"/>
      <c r="D30" s="21"/>
      <c r="E30" s="21"/>
      <c r="F30" s="21"/>
      <c r="G30" s="15"/>
      <c r="H30" s="89" t="s">
        <v>34</v>
      </c>
      <c r="I30" s="117" t="s">
        <v>86</v>
      </c>
      <c r="J30" s="118"/>
      <c r="K30" s="84">
        <v>33</v>
      </c>
      <c r="L30" s="84">
        <v>27</v>
      </c>
      <c r="M30" s="90">
        <f t="shared" si="1"/>
        <v>60</v>
      </c>
      <c r="N30" s="85"/>
      <c r="O30" s="15"/>
      <c r="P30" s="24" t="s">
        <v>30</v>
      </c>
      <c r="U30" s="18"/>
    </row>
    <row r="31" spans="1:21" s="16" customFormat="1" x14ac:dyDescent="0.35">
      <c r="A31" s="133"/>
      <c r="B31" s="37">
        <v>3</v>
      </c>
      <c r="C31" s="64" t="s">
        <v>67</v>
      </c>
      <c r="D31" s="21">
        <v>13</v>
      </c>
      <c r="E31" s="76">
        <v>31</v>
      </c>
      <c r="F31" s="21">
        <v>13</v>
      </c>
      <c r="G31" s="15"/>
      <c r="H31" s="95"/>
      <c r="I31" s="119" t="s">
        <v>87</v>
      </c>
      <c r="J31" s="119"/>
      <c r="K31" s="91">
        <v>35</v>
      </c>
      <c r="L31" s="91">
        <v>32</v>
      </c>
      <c r="M31" s="82">
        <f t="shared" si="1"/>
        <v>67</v>
      </c>
      <c r="N31" s="92"/>
      <c r="O31" s="15"/>
      <c r="P31" s="24" t="s">
        <v>32</v>
      </c>
      <c r="U31" s="18"/>
    </row>
    <row r="32" spans="1:21" s="16" customFormat="1" x14ac:dyDescent="0.35">
      <c r="A32" s="134"/>
      <c r="B32" s="37">
        <v>7</v>
      </c>
      <c r="C32" s="65" t="s">
        <v>71</v>
      </c>
      <c r="D32" s="21">
        <v>24</v>
      </c>
      <c r="E32" s="76">
        <v>31</v>
      </c>
      <c r="F32" s="21">
        <v>24</v>
      </c>
      <c r="G32" s="15"/>
      <c r="H32" s="88">
        <v>3</v>
      </c>
      <c r="I32" s="130" t="s">
        <v>88</v>
      </c>
      <c r="J32" s="130"/>
      <c r="K32" s="21">
        <v>31</v>
      </c>
      <c r="L32" s="21">
        <v>32</v>
      </c>
      <c r="M32" s="14">
        <f t="shared" si="1"/>
        <v>63</v>
      </c>
      <c r="N32" s="97">
        <f>M31+M32+M33</f>
        <v>197</v>
      </c>
      <c r="O32" s="15"/>
      <c r="P32" s="57" t="s">
        <v>39</v>
      </c>
      <c r="U32" s="18"/>
    </row>
    <row r="33" spans="1:21" s="16" customFormat="1" ht="15" thickBot="1" x14ac:dyDescent="0.4">
      <c r="A33" s="134"/>
      <c r="B33" s="37">
        <v>12</v>
      </c>
      <c r="C33" s="66" t="s">
        <v>76</v>
      </c>
      <c r="D33" s="21">
        <v>20</v>
      </c>
      <c r="E33" s="75">
        <v>32</v>
      </c>
      <c r="F33" s="78">
        <v>19</v>
      </c>
      <c r="G33" s="44"/>
      <c r="H33" s="89"/>
      <c r="I33" s="142" t="s">
        <v>89</v>
      </c>
      <c r="J33" s="143"/>
      <c r="K33" s="84">
        <v>36</v>
      </c>
      <c r="L33" s="84">
        <v>31</v>
      </c>
      <c r="M33" s="90">
        <f t="shared" si="1"/>
        <v>67</v>
      </c>
      <c r="N33" s="85"/>
      <c r="O33" s="15"/>
      <c r="P33" s="58" t="s">
        <v>40</v>
      </c>
      <c r="Q33" s="59" t="s">
        <v>41</v>
      </c>
    </row>
    <row r="34" spans="1:21" s="16" customFormat="1" x14ac:dyDescent="0.35">
      <c r="A34" s="135"/>
      <c r="B34" s="37">
        <v>10</v>
      </c>
      <c r="C34" s="48" t="s">
        <v>74</v>
      </c>
      <c r="D34" s="21">
        <v>22</v>
      </c>
      <c r="E34" s="75">
        <v>32</v>
      </c>
      <c r="F34" s="78">
        <v>21</v>
      </c>
      <c r="G34" s="15"/>
      <c r="H34" s="87"/>
      <c r="I34" s="144" t="s">
        <v>92</v>
      </c>
      <c r="J34" s="145"/>
      <c r="K34" s="91">
        <v>36</v>
      </c>
      <c r="L34" s="91">
        <v>31</v>
      </c>
      <c r="M34" s="82">
        <f t="shared" si="1"/>
        <v>67</v>
      </c>
      <c r="N34" s="92"/>
      <c r="O34" s="15"/>
      <c r="P34" s="58" t="s">
        <v>78</v>
      </c>
      <c r="Q34" s="72" t="s">
        <v>77</v>
      </c>
    </row>
    <row r="35" spans="1:21" s="16" customFormat="1" x14ac:dyDescent="0.35">
      <c r="A35" s="35"/>
      <c r="B35" s="25"/>
      <c r="C35" s="21"/>
      <c r="D35" s="21"/>
      <c r="E35" s="21"/>
      <c r="F35" s="21"/>
      <c r="G35" s="15"/>
      <c r="H35" s="93">
        <v>4</v>
      </c>
      <c r="I35" s="130" t="s">
        <v>90</v>
      </c>
      <c r="J35" s="146"/>
      <c r="K35" s="21">
        <v>36</v>
      </c>
      <c r="L35" s="21">
        <v>29</v>
      </c>
      <c r="M35" s="14">
        <f t="shared" si="1"/>
        <v>65</v>
      </c>
      <c r="N35" s="98">
        <f>M34+M35+M36</f>
        <v>194</v>
      </c>
      <c r="O35" s="15"/>
      <c r="P35" s="58" t="s">
        <v>42</v>
      </c>
      <c r="Q35" s="73">
        <v>0</v>
      </c>
      <c r="T35" s="15"/>
    </row>
    <row r="36" spans="1:21" s="16" customFormat="1" ht="15" thickBot="1" x14ac:dyDescent="0.4">
      <c r="A36" s="133"/>
      <c r="B36" s="37">
        <v>6</v>
      </c>
      <c r="C36" s="47" t="s">
        <v>70</v>
      </c>
      <c r="D36" s="21">
        <v>16</v>
      </c>
      <c r="E36" s="21">
        <v>29</v>
      </c>
      <c r="F36" s="43">
        <v>16</v>
      </c>
      <c r="G36" s="44"/>
      <c r="H36" s="96"/>
      <c r="I36" s="117" t="s">
        <v>91</v>
      </c>
      <c r="J36" s="117"/>
      <c r="K36" s="84">
        <v>35</v>
      </c>
      <c r="L36" s="84">
        <v>27</v>
      </c>
      <c r="M36" s="90">
        <f t="shared" si="1"/>
        <v>62</v>
      </c>
      <c r="N36" s="85"/>
      <c r="O36" s="15"/>
      <c r="P36" s="58" t="s">
        <v>43</v>
      </c>
      <c r="Q36" s="74" t="s">
        <v>44</v>
      </c>
      <c r="T36" s="15"/>
    </row>
    <row r="37" spans="1:21" s="16" customFormat="1" x14ac:dyDescent="0.35">
      <c r="A37" s="134"/>
      <c r="B37" s="37">
        <v>9</v>
      </c>
      <c r="C37" s="48" t="s">
        <v>73</v>
      </c>
      <c r="D37" s="21">
        <v>29</v>
      </c>
      <c r="E37" s="21">
        <v>29</v>
      </c>
      <c r="F37" s="21">
        <v>29</v>
      </c>
      <c r="G37" s="15"/>
      <c r="H37" s="15"/>
      <c r="I37" s="138"/>
      <c r="J37" s="138"/>
      <c r="K37" s="15"/>
      <c r="L37" s="15"/>
      <c r="M37" s="18"/>
      <c r="N37" s="15"/>
      <c r="O37" s="15"/>
      <c r="P37" s="1"/>
      <c r="Q37" s="1"/>
      <c r="T37" s="15"/>
      <c r="U37" s="44"/>
    </row>
    <row r="38" spans="1:21" s="16" customFormat="1" x14ac:dyDescent="0.35">
      <c r="A38" s="134"/>
      <c r="B38" s="37">
        <v>8</v>
      </c>
      <c r="C38" s="65" t="s">
        <v>72</v>
      </c>
      <c r="D38" s="21">
        <v>13</v>
      </c>
      <c r="E38" s="21">
        <v>29</v>
      </c>
      <c r="F38" s="43">
        <v>13</v>
      </c>
      <c r="G38" s="44"/>
      <c r="H38" s="15"/>
      <c r="I38" s="138"/>
      <c r="J38" s="138"/>
      <c r="K38" s="15"/>
      <c r="L38" s="15"/>
      <c r="M38" s="18"/>
      <c r="N38" s="15"/>
      <c r="O38" s="15"/>
      <c r="P38" s="1"/>
      <c r="Q38" s="1"/>
      <c r="T38" s="44"/>
      <c r="U38" s="44"/>
    </row>
    <row r="39" spans="1:21" x14ac:dyDescent="0.35">
      <c r="A39" s="135"/>
      <c r="B39" s="37">
        <v>2</v>
      </c>
      <c r="C39" s="46" t="s">
        <v>104</v>
      </c>
      <c r="D39" s="21">
        <v>16</v>
      </c>
      <c r="E39" s="21">
        <v>29</v>
      </c>
      <c r="F39" s="21">
        <v>16</v>
      </c>
      <c r="H39" s="15"/>
      <c r="I39" s="138"/>
      <c r="J39" s="138"/>
      <c r="K39" s="15"/>
      <c r="L39" s="15"/>
      <c r="M39" s="18"/>
      <c r="N39" s="15"/>
      <c r="O39" s="15"/>
      <c r="T39" s="44"/>
      <c r="U39" s="44"/>
    </row>
    <row r="40" spans="1:21" x14ac:dyDescent="0.35">
      <c r="C40" s="32" t="s">
        <v>33</v>
      </c>
      <c r="I40" s="4"/>
      <c r="J40" s="4"/>
      <c r="K40" s="4"/>
      <c r="L40" s="7"/>
      <c r="M40" s="3"/>
      <c r="N40" s="3"/>
      <c r="O40" s="3"/>
      <c r="S40" s="45"/>
      <c r="T40" s="45"/>
      <c r="U40" s="15"/>
    </row>
    <row r="41" spans="1:21" s="30" customFormat="1" ht="31.5" hidden="1" x14ac:dyDescent="0.35">
      <c r="A41" s="36"/>
      <c r="C41" s="28" t="s">
        <v>18</v>
      </c>
      <c r="D41" s="28"/>
      <c r="E41" s="28" t="s">
        <v>20</v>
      </c>
      <c r="F41" s="50" t="s">
        <v>35</v>
      </c>
      <c r="G41" s="51"/>
      <c r="H41" s="52" t="s">
        <v>37</v>
      </c>
      <c r="I41" s="136" t="s">
        <v>18</v>
      </c>
      <c r="J41" s="137"/>
      <c r="K41" s="53" t="s">
        <v>19</v>
      </c>
      <c r="L41" s="53" t="s">
        <v>20</v>
      </c>
      <c r="M41" s="50" t="s">
        <v>36</v>
      </c>
      <c r="N41" s="31"/>
      <c r="O41" s="38" t="s">
        <v>37</v>
      </c>
      <c r="P41" s="1"/>
      <c r="Q41" s="1"/>
      <c r="R41" s="16"/>
      <c r="S41" s="44"/>
      <c r="T41" s="44"/>
      <c r="U41" s="44"/>
    </row>
    <row r="42" spans="1:21" ht="15" hidden="1" thickBot="1" x14ac:dyDescent="0.4">
      <c r="C42" s="29" t="s">
        <v>48</v>
      </c>
      <c r="D42" s="29"/>
      <c r="E42" s="29"/>
      <c r="F42" s="54"/>
      <c r="G42" s="55"/>
      <c r="H42" s="56">
        <f>D42+E42</f>
        <v>0</v>
      </c>
      <c r="I42" s="131" t="s">
        <v>25</v>
      </c>
      <c r="J42" s="132"/>
      <c r="K42" s="54">
        <v>22.25</v>
      </c>
      <c r="L42" s="54">
        <v>10</v>
      </c>
      <c r="M42" s="54">
        <f>32.25-K42-L42</f>
        <v>0</v>
      </c>
      <c r="O42" s="39">
        <f>K42+L42</f>
        <v>32.25</v>
      </c>
      <c r="P42" s="41">
        <f>O47+H47</f>
        <v>161.25</v>
      </c>
      <c r="S42" s="44"/>
      <c r="T42" s="44"/>
      <c r="U42" s="44"/>
    </row>
    <row r="43" spans="1:21" hidden="1" x14ac:dyDescent="0.35">
      <c r="C43" s="29" t="s">
        <v>21</v>
      </c>
      <c r="D43" s="29"/>
      <c r="E43" s="29"/>
      <c r="F43" s="54"/>
      <c r="G43" s="55"/>
      <c r="H43" s="56">
        <f>D43+E43</f>
        <v>0</v>
      </c>
      <c r="I43" s="131" t="s">
        <v>26</v>
      </c>
      <c r="J43" s="132"/>
      <c r="K43" s="54">
        <v>22.25</v>
      </c>
      <c r="L43" s="54">
        <v>10</v>
      </c>
      <c r="M43" s="54">
        <f>32.25-K43-L43</f>
        <v>0</v>
      </c>
      <c r="O43" s="39">
        <f>K43+L43</f>
        <v>32.25</v>
      </c>
      <c r="S43" s="44"/>
      <c r="T43" s="44"/>
      <c r="U43" s="44"/>
    </row>
    <row r="44" spans="1:21" hidden="1" x14ac:dyDescent="0.35">
      <c r="C44" s="29" t="s">
        <v>22</v>
      </c>
      <c r="D44" s="29"/>
      <c r="E44" s="29"/>
      <c r="F44" s="54"/>
      <c r="G44" s="55"/>
      <c r="H44" s="56">
        <f>D44+E44</f>
        <v>0</v>
      </c>
      <c r="I44" s="131" t="s">
        <v>27</v>
      </c>
      <c r="J44" s="132"/>
      <c r="K44" s="54">
        <v>22.25</v>
      </c>
      <c r="L44" s="54">
        <v>10</v>
      </c>
      <c r="M44" s="54">
        <f>32.25-K44-L44</f>
        <v>0</v>
      </c>
      <c r="O44" s="39">
        <f>K44+L44</f>
        <v>32.25</v>
      </c>
      <c r="S44" s="44"/>
      <c r="T44" s="44"/>
      <c r="U44" s="15"/>
    </row>
    <row r="45" spans="1:21" hidden="1" x14ac:dyDescent="0.35">
      <c r="C45" s="29" t="s">
        <v>23</v>
      </c>
      <c r="D45" s="29"/>
      <c r="E45" s="29"/>
      <c r="F45" s="54"/>
      <c r="G45" s="55"/>
      <c r="H45" s="56">
        <f>D45+E45</f>
        <v>0</v>
      </c>
      <c r="I45" s="131" t="s">
        <v>28</v>
      </c>
      <c r="J45" s="132"/>
      <c r="K45" s="54">
        <v>22.25</v>
      </c>
      <c r="L45" s="54">
        <v>10</v>
      </c>
      <c r="M45" s="54">
        <f>32.25-K45-L45</f>
        <v>0</v>
      </c>
      <c r="O45" s="39">
        <f>K45+L45</f>
        <v>32.25</v>
      </c>
      <c r="S45" s="44"/>
      <c r="T45" s="44"/>
      <c r="U45" s="44"/>
    </row>
    <row r="46" spans="1:21" hidden="1" x14ac:dyDescent="0.35">
      <c r="C46" s="29" t="s">
        <v>24</v>
      </c>
      <c r="D46" s="29"/>
      <c r="E46" s="29"/>
      <c r="F46" s="54"/>
      <c r="G46" s="55"/>
      <c r="H46" s="56">
        <f>D46+E46</f>
        <v>0</v>
      </c>
      <c r="I46" s="131" t="s">
        <v>29</v>
      </c>
      <c r="J46" s="132"/>
      <c r="K46" s="54">
        <v>22.25</v>
      </c>
      <c r="L46" s="54">
        <v>10</v>
      </c>
      <c r="M46" s="54">
        <f>32.25-K46-L46</f>
        <v>0</v>
      </c>
      <c r="O46" s="39">
        <f>K46+L46</f>
        <v>32.25</v>
      </c>
      <c r="S46" s="44"/>
      <c r="T46" s="44"/>
      <c r="U46" s="44"/>
    </row>
    <row r="47" spans="1:21" ht="15" hidden="1" thickBot="1" x14ac:dyDescent="0.4">
      <c r="H47" s="40">
        <f>H42+H43+H44+H45+H46</f>
        <v>0</v>
      </c>
      <c r="O47" s="40">
        <f>O42+O43+O44+O45+O46</f>
        <v>161.25</v>
      </c>
      <c r="S47" s="44"/>
      <c r="T47" s="44"/>
      <c r="U47" s="44"/>
    </row>
    <row r="48" spans="1:21" x14ac:dyDescent="0.35">
      <c r="U48" s="44"/>
    </row>
    <row r="49" spans="21:21" x14ac:dyDescent="0.35">
      <c r="U49" s="44"/>
    </row>
  </sheetData>
  <mergeCells count="45">
    <mergeCell ref="I39:J39"/>
    <mergeCell ref="I38:J38"/>
    <mergeCell ref="I37:J37"/>
    <mergeCell ref="I23:J23"/>
    <mergeCell ref="I9:K9"/>
    <mergeCell ref="I14:K14"/>
    <mergeCell ref="I36:J36"/>
    <mergeCell ref="H22:N22"/>
    <mergeCell ref="I31:J31"/>
    <mergeCell ref="I32:J32"/>
    <mergeCell ref="I33:J33"/>
    <mergeCell ref="I34:J34"/>
    <mergeCell ref="I35:J35"/>
    <mergeCell ref="I26:J26"/>
    <mergeCell ref="I27:J27"/>
    <mergeCell ref="I28:J28"/>
    <mergeCell ref="I29:J29"/>
    <mergeCell ref="I30:J30"/>
    <mergeCell ref="I46:J46"/>
    <mergeCell ref="A7:A10"/>
    <mergeCell ref="A12:A15"/>
    <mergeCell ref="A17:A20"/>
    <mergeCell ref="A26:A29"/>
    <mergeCell ref="A31:A34"/>
    <mergeCell ref="A36:A39"/>
    <mergeCell ref="I19:K19"/>
    <mergeCell ref="I20:K20"/>
    <mergeCell ref="I41:J41"/>
    <mergeCell ref="I42:J42"/>
    <mergeCell ref="I43:J43"/>
    <mergeCell ref="I44:J44"/>
    <mergeCell ref="I45:J45"/>
    <mergeCell ref="I24:J24"/>
    <mergeCell ref="I25:J25"/>
    <mergeCell ref="H3:M3"/>
    <mergeCell ref="I13:K13"/>
    <mergeCell ref="I15:K15"/>
    <mergeCell ref="I16:K16"/>
    <mergeCell ref="I17:K17"/>
    <mergeCell ref="I18:K18"/>
    <mergeCell ref="I7:K7"/>
    <mergeCell ref="I8:K8"/>
    <mergeCell ref="I10:K10"/>
    <mergeCell ref="I11:K11"/>
    <mergeCell ref="I12:K12"/>
  </mergeCells>
  <printOptions horizontalCentered="1" verticalCentered="1"/>
  <pageMargins left="0.196850393700787" right="0.196850393700787" top="0.196850393700787" bottom="0.196850393700787" header="0" footer="0"/>
  <pageSetup paperSize="9" scale="8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2016-04-19T15:17:48Z</dcterms:modified>
</cp:coreProperties>
</file>